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6"/>
  <workbookPr/>
  <mc:AlternateContent xmlns:mc="http://schemas.openxmlformats.org/markup-compatibility/2006">
    <mc:Choice Requires="x15">
      <x15ac:absPath xmlns:x15ac="http://schemas.microsoft.com/office/spreadsheetml/2010/11/ac" url="C:\Users\aboubacars.soumah\Desktop\Statistiques pour le Site\"/>
    </mc:Choice>
  </mc:AlternateContent>
  <xr:revisionPtr revIDLastSave="0" documentId="13_ncr:1_{135455E9-7D06-4C46-94CE-1CFA2C27E260}" xr6:coauthVersionLast="36" xr6:coauthVersionMax="36" xr10:uidLastSave="{00000000-0000-0000-0000-000000000000}"/>
  <bookViews>
    <workbookView xWindow="0" yWindow="0" windowWidth="11952" windowHeight="5232" xr2:uid="{00000000-000D-0000-FFFF-FFFF00000000}"/>
  </bookViews>
  <sheets>
    <sheet name="Risques par terme" sheetId="3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3" l="1"/>
  <c r="I10" i="3"/>
  <c r="I13" i="3"/>
  <c r="I17" i="3"/>
  <c r="L7" i="3"/>
  <c r="I7" i="3" s="1"/>
  <c r="L8" i="3"/>
  <c r="K8" i="3" s="1"/>
  <c r="L9" i="3"/>
  <c r="K9" i="3" s="1"/>
  <c r="L10" i="3"/>
  <c r="K10" i="3" s="1"/>
  <c r="L11" i="3"/>
  <c r="I11" i="3" s="1"/>
  <c r="L12" i="3"/>
  <c r="K12" i="3" s="1"/>
  <c r="L13" i="3"/>
  <c r="K13" i="3" s="1"/>
  <c r="L14" i="3"/>
  <c r="K14" i="3" s="1"/>
  <c r="L15" i="3"/>
  <c r="I15" i="3" s="1"/>
  <c r="L16" i="3"/>
  <c r="K16" i="3" s="1"/>
  <c r="L17" i="3"/>
  <c r="K17" i="3" s="1"/>
  <c r="L6" i="3"/>
  <c r="I6" i="3" s="1"/>
  <c r="D18" i="3"/>
  <c r="F18" i="3"/>
  <c r="H18" i="3"/>
  <c r="J18" i="3"/>
  <c r="C18" i="3"/>
  <c r="D31" i="3"/>
  <c r="F31" i="3"/>
  <c r="H31" i="3"/>
  <c r="J31" i="3"/>
  <c r="L31" i="3" l="1"/>
  <c r="I14" i="3"/>
  <c r="K6" i="3"/>
  <c r="E11" i="3"/>
  <c r="E7" i="3"/>
  <c r="G11" i="3"/>
  <c r="G7" i="3"/>
  <c r="K11" i="3"/>
  <c r="K7" i="3"/>
  <c r="E6" i="3"/>
  <c r="E14" i="3"/>
  <c r="E10" i="3"/>
  <c r="G6" i="3"/>
  <c r="G14" i="3"/>
  <c r="G10" i="3"/>
  <c r="E17" i="3"/>
  <c r="E13" i="3"/>
  <c r="E9" i="3"/>
  <c r="G17" i="3"/>
  <c r="G13" i="3"/>
  <c r="G9" i="3"/>
  <c r="I16" i="3"/>
  <c r="I12" i="3"/>
  <c r="I8" i="3"/>
  <c r="E15" i="3"/>
  <c r="G15" i="3"/>
  <c r="K15" i="3"/>
  <c r="E16" i="3"/>
  <c r="E12" i="3"/>
  <c r="E8" i="3"/>
  <c r="G16" i="3"/>
  <c r="G12" i="3"/>
  <c r="G8" i="3"/>
  <c r="L18" i="3"/>
  <c r="I18" i="3" s="1"/>
  <c r="G18" i="3" l="1"/>
  <c r="K18" i="3"/>
  <c r="E18" i="3"/>
  <c r="G31" i="3" l="1"/>
  <c r="I31" i="3"/>
  <c r="K31" i="3"/>
  <c r="E31" i="3"/>
  <c r="C31" i="3"/>
</calcChain>
</file>

<file path=xl/sharedStrings.xml><?xml version="1.0" encoding="utf-8"?>
<sst xmlns="http://schemas.openxmlformats.org/spreadsheetml/2006/main" count="44" uniqueCount="28">
  <si>
    <t>Période</t>
  </si>
  <si>
    <t>Mois</t>
  </si>
  <si>
    <t>Janvier</t>
  </si>
  <si>
    <t>Février</t>
  </si>
  <si>
    <t>Mars</t>
  </si>
  <si>
    <t>Avril</t>
  </si>
  <si>
    <t>Mai</t>
  </si>
  <si>
    <t>Juin</t>
  </si>
  <si>
    <t>Juillet</t>
  </si>
  <si>
    <t>Septembre</t>
  </si>
  <si>
    <t>Octobre</t>
  </si>
  <si>
    <t>Novembre</t>
  </si>
  <si>
    <t>Décembre</t>
  </si>
  <si>
    <t>Cautions et Avals</t>
  </si>
  <si>
    <t>Total Général</t>
  </si>
  <si>
    <t>Valeur</t>
  </si>
  <si>
    <t>Part des Crédit à CT</t>
  </si>
  <si>
    <t>Part des Crédits à MT</t>
  </si>
  <si>
    <t>Part des Crédits à LT</t>
  </si>
  <si>
    <t>Part des Engagements par signature</t>
  </si>
  <si>
    <t>Aout</t>
  </si>
  <si>
    <t>Crédit à Court Terme (CT)</t>
  </si>
  <si>
    <t>Crédit à Moyen Terme (MT)</t>
  </si>
  <si>
    <t>Crédit à Long Terme (LT)</t>
  </si>
  <si>
    <t xml:space="preserve">Année </t>
  </si>
  <si>
    <t>Total crédits utilisés</t>
  </si>
  <si>
    <t>Total</t>
  </si>
  <si>
    <t>Risques clents par terme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</si>
</sst>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\ _€_-;\-* #,##0.00\ _€_-;_-* &quot;-&quot;??\ _€_-;_-@_-"/>
    <numFmt numFmtId="164" formatCode="_-* #,##0\ _€_-;\-* #,##0\ _€_-;_-* &quot;-&quot;??\ _€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/>
    <xf numFmtId="0" fontId="5" fillId="2" borderId="1" xfId="0" applyFont="1" applyFill="1" applyBorder="1" applyAlignment="1"/>
    <xf numFmtId="0" fontId="5" fillId="2" borderId="1" xfId="0" applyFont="1" applyFill="1" applyBorder="1" applyAlignment="1">
      <alignment vertical="center"/>
    </xf>
    <xf numFmtId="0" fontId="4" fillId="0" borderId="0" xfId="0" applyFont="1"/>
    <xf numFmtId="3" fontId="3" fillId="0" borderId="1" xfId="0" applyNumberFormat="1" applyFont="1" applyBorder="1"/>
    <xf numFmtId="9" fontId="3" fillId="0" borderId="1" xfId="0" applyNumberFormat="1" applyFont="1" applyBorder="1"/>
    <xf numFmtId="0" fontId="5" fillId="3" borderId="1" xfId="0" applyFont="1" applyFill="1" applyBorder="1" applyAlignment="1">
      <alignment horizontal="center" vertical="center"/>
    </xf>
    <xf numFmtId="0" fontId="4" fillId="3" borderId="1" xfId="0" applyFont="1" applyFill="1" applyBorder="1"/>
    <xf numFmtId="3" fontId="4" fillId="3" borderId="1" xfId="0" applyNumberFormat="1" applyFont="1" applyFill="1" applyBorder="1"/>
    <xf numFmtId="9" fontId="4" fillId="3" borderId="1" xfId="0" applyNumberFormat="1" applyFont="1" applyFill="1" applyBorder="1"/>
    <xf numFmtId="9" fontId="4" fillId="3" borderId="1" xfId="1" applyFont="1" applyFill="1" applyBorder="1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10" fontId="3" fillId="0" borderId="1" xfId="1" applyNumberFormat="1" applyFont="1" applyBorder="1"/>
    <xf numFmtId="164" fontId="3" fillId="0" borderId="1" xfId="2" applyNumberFormat="1" applyFont="1" applyBorder="1" applyAlignment="1">
      <alignment horizontal="center" vertical="center"/>
    </xf>
    <xf numFmtId="164" fontId="3" fillId="0" borderId="1" xfId="2" applyNumberFormat="1" applyFont="1" applyBorder="1"/>
    <xf numFmtId="43" fontId="3" fillId="0" borderId="1" xfId="2" applyFont="1" applyBorder="1"/>
    <xf numFmtId="0" fontId="3" fillId="0" borderId="1" xfId="0" applyFont="1" applyBorder="1"/>
  </cellXfs>
  <cellStyles count="3">
    <cellStyle name="Milliers" xfId="2" builtinId="3"/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31"/>
  <sheetViews>
    <sheetView tabSelected="1" zoomScale="90" zoomScaleNormal="90" workbookViewId="0">
      <selection activeCell="F42" sqref="F42"/>
    </sheetView>
  </sheetViews>
  <sheetFormatPr baseColWidth="10" defaultRowHeight="14.4" x14ac:dyDescent="0.3"/>
  <cols>
    <col min="2" max="2" width="16.109375" customWidth="1"/>
    <col min="3" max="3" width="18.6640625" customWidth="1"/>
    <col min="4" max="4" width="22.5546875" customWidth="1"/>
    <col min="5" max="5" width="23.33203125" customWidth="1"/>
    <col min="6" max="6" width="22.109375" customWidth="1"/>
    <col min="7" max="7" width="15.5546875" customWidth="1"/>
    <col min="8" max="8" width="15.44140625" customWidth="1"/>
    <col min="9" max="9" width="15.5546875" customWidth="1"/>
    <col min="10" max="10" width="15" customWidth="1"/>
    <col min="11" max="11" width="16.88671875" customWidth="1"/>
    <col min="12" max="12" width="19.109375" customWidth="1"/>
  </cols>
  <sheetData>
    <row r="1" spans="1:54" ht="18" x14ac:dyDescent="0.3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</row>
    <row r="2" spans="1:54" ht="18" x14ac:dyDescent="0.35">
      <c r="A2" s="7" t="s">
        <v>27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</row>
    <row r="3" spans="1:54" ht="18" x14ac:dyDescent="0.3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</row>
    <row r="4" spans="1:54" ht="17.399999999999999" x14ac:dyDescent="0.3">
      <c r="A4" s="22" t="s">
        <v>0</v>
      </c>
      <c r="B4" s="22"/>
      <c r="C4" s="15" t="s">
        <v>25</v>
      </c>
      <c r="D4" s="17" t="s">
        <v>21</v>
      </c>
      <c r="E4" s="17"/>
      <c r="F4" s="18" t="s">
        <v>22</v>
      </c>
      <c r="G4" s="19"/>
      <c r="H4" s="17" t="s">
        <v>23</v>
      </c>
      <c r="I4" s="17"/>
      <c r="J4" s="17" t="s">
        <v>13</v>
      </c>
      <c r="K4" s="17"/>
      <c r="L4" s="20" t="s">
        <v>14</v>
      </c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</row>
    <row r="5" spans="1:54" ht="52.2" x14ac:dyDescent="0.3">
      <c r="A5" s="5" t="s">
        <v>24</v>
      </c>
      <c r="B5" s="6" t="s">
        <v>1</v>
      </c>
      <c r="C5" s="15"/>
      <c r="D5" s="3" t="s">
        <v>15</v>
      </c>
      <c r="E5" s="3" t="s">
        <v>16</v>
      </c>
      <c r="F5" s="3" t="s">
        <v>15</v>
      </c>
      <c r="G5" s="3" t="s">
        <v>17</v>
      </c>
      <c r="H5" s="3" t="s">
        <v>15</v>
      </c>
      <c r="I5" s="3" t="s">
        <v>18</v>
      </c>
      <c r="J5" s="3" t="s">
        <v>15</v>
      </c>
      <c r="K5" s="3" t="s">
        <v>19</v>
      </c>
      <c r="L5" s="2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</row>
    <row r="6" spans="1:54" ht="15" customHeight="1" x14ac:dyDescent="0.35">
      <c r="A6" s="16">
        <v>2018</v>
      </c>
      <c r="B6" s="4" t="s">
        <v>2</v>
      </c>
      <c r="C6" s="8">
        <v>4611455</v>
      </c>
      <c r="D6" s="8">
        <v>2067281</v>
      </c>
      <c r="E6" s="9">
        <f>+D6/L6</f>
        <v>0.37502022693349529</v>
      </c>
      <c r="F6" s="8">
        <v>1907373</v>
      </c>
      <c r="G6" s="9">
        <f>+F6/L6</f>
        <v>0.34601172037416378</v>
      </c>
      <c r="H6" s="8">
        <v>636801</v>
      </c>
      <c r="I6" s="9">
        <f>+H6/L6</f>
        <v>0.11552046167476833</v>
      </c>
      <c r="J6" s="8">
        <v>900997</v>
      </c>
      <c r="K6" s="9">
        <f>+J6/L6</f>
        <v>0.16344759101757259</v>
      </c>
      <c r="L6" s="8">
        <f>+J6+H6+F6+D6</f>
        <v>5512452</v>
      </c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</row>
    <row r="7" spans="1:54" ht="15" customHeight="1" x14ac:dyDescent="0.35">
      <c r="A7" s="16"/>
      <c r="B7" s="4" t="s">
        <v>3</v>
      </c>
      <c r="C7" s="8">
        <v>4608074</v>
      </c>
      <c r="D7" s="8">
        <v>2068815</v>
      </c>
      <c r="E7" s="9">
        <f t="shared" ref="E7:E18" si="0">+D7/L7</f>
        <v>0.37615078067812102</v>
      </c>
      <c r="F7" s="8">
        <v>1901457</v>
      </c>
      <c r="G7" s="9">
        <f t="shared" ref="G7:G18" si="1">+F7/L7</f>
        <v>0.34572184316909826</v>
      </c>
      <c r="H7" s="8">
        <v>637802</v>
      </c>
      <c r="I7" s="9">
        <f t="shared" ref="I7:I18" si="2">+H7/L7</f>
        <v>0.11596480121135383</v>
      </c>
      <c r="J7" s="8">
        <v>891888</v>
      </c>
      <c r="K7" s="9">
        <f t="shared" ref="K7:K18" si="3">+J7/L7</f>
        <v>0.16216257494142686</v>
      </c>
      <c r="L7" s="8">
        <f t="shared" ref="L7:L17" si="4">+J7+H7+F7+D7</f>
        <v>5499962</v>
      </c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</row>
    <row r="8" spans="1:54" ht="15" customHeight="1" x14ac:dyDescent="0.35">
      <c r="A8" s="16"/>
      <c r="B8" s="4" t="s">
        <v>4</v>
      </c>
      <c r="C8" s="8">
        <v>4278378</v>
      </c>
      <c r="D8" s="8">
        <v>2069666</v>
      </c>
      <c r="E8" s="9">
        <f t="shared" si="0"/>
        <v>0.39977886922359107</v>
      </c>
      <c r="F8" s="8">
        <v>1681959</v>
      </c>
      <c r="G8" s="9">
        <f t="shared" si="1"/>
        <v>0.32488897585428855</v>
      </c>
      <c r="H8" s="8">
        <v>526753</v>
      </c>
      <c r="I8" s="9">
        <f t="shared" si="2"/>
        <v>0.10174816550116506</v>
      </c>
      <c r="J8" s="8">
        <v>898649</v>
      </c>
      <c r="K8" s="9">
        <f t="shared" si="3"/>
        <v>0.17358398942095532</v>
      </c>
      <c r="L8" s="8">
        <f t="shared" si="4"/>
        <v>5177027</v>
      </c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</row>
    <row r="9" spans="1:54" ht="15" customHeight="1" x14ac:dyDescent="0.35">
      <c r="A9" s="16"/>
      <c r="B9" s="4" t="s">
        <v>5</v>
      </c>
      <c r="C9" s="8">
        <v>4251039</v>
      </c>
      <c r="D9" s="8">
        <v>2057422</v>
      </c>
      <c r="E9" s="9">
        <f t="shared" si="0"/>
        <v>0.39967061619015837</v>
      </c>
      <c r="F9" s="8">
        <v>1666902</v>
      </c>
      <c r="G9" s="9">
        <f t="shared" si="1"/>
        <v>0.32380899468782159</v>
      </c>
      <c r="H9" s="8">
        <v>526715</v>
      </c>
      <c r="I9" s="9">
        <f t="shared" si="2"/>
        <v>0.10231858539793939</v>
      </c>
      <c r="J9" s="8">
        <v>896755</v>
      </c>
      <c r="K9" s="9">
        <f t="shared" si="3"/>
        <v>0.17420180372408064</v>
      </c>
      <c r="L9" s="8">
        <f t="shared" si="4"/>
        <v>5147794</v>
      </c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</row>
    <row r="10" spans="1:54" ht="15" customHeight="1" x14ac:dyDescent="0.35">
      <c r="A10" s="16"/>
      <c r="B10" s="4" t="s">
        <v>6</v>
      </c>
      <c r="C10" s="8">
        <v>4256033</v>
      </c>
      <c r="D10" s="8">
        <v>2066646</v>
      </c>
      <c r="E10" s="9">
        <f t="shared" si="0"/>
        <v>0.40112979984910901</v>
      </c>
      <c r="F10" s="8">
        <v>1662672</v>
      </c>
      <c r="G10" s="9">
        <f t="shared" si="1"/>
        <v>0.32271965618432852</v>
      </c>
      <c r="H10" s="8">
        <v>526715</v>
      </c>
      <c r="I10" s="9">
        <f t="shared" si="2"/>
        <v>0.10223380420619857</v>
      </c>
      <c r="J10" s="8">
        <v>896030</v>
      </c>
      <c r="K10" s="9">
        <f t="shared" si="3"/>
        <v>0.17391673976036395</v>
      </c>
      <c r="L10" s="8">
        <f t="shared" si="4"/>
        <v>5152063</v>
      </c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</row>
    <row r="11" spans="1:54" ht="15" customHeight="1" x14ac:dyDescent="0.35">
      <c r="A11" s="16"/>
      <c r="B11" s="4" t="s">
        <v>7</v>
      </c>
      <c r="C11" s="8">
        <v>4253007</v>
      </c>
      <c r="D11" s="8">
        <v>2075580</v>
      </c>
      <c r="E11" s="9">
        <f t="shared" si="0"/>
        <v>0.40220607000615638</v>
      </c>
      <c r="F11" s="8">
        <v>1650676</v>
      </c>
      <c r="G11" s="9">
        <f t="shared" si="1"/>
        <v>0.31986813652737173</v>
      </c>
      <c r="H11" s="8">
        <v>526751</v>
      </c>
      <c r="I11" s="9">
        <f t="shared" si="2"/>
        <v>0.10207385385377238</v>
      </c>
      <c r="J11" s="8">
        <v>907482</v>
      </c>
      <c r="K11" s="9">
        <f t="shared" si="3"/>
        <v>0.17585193961269949</v>
      </c>
      <c r="L11" s="8">
        <f t="shared" si="4"/>
        <v>5160489</v>
      </c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</row>
    <row r="12" spans="1:54" ht="15" customHeight="1" x14ac:dyDescent="0.35">
      <c r="A12" s="16"/>
      <c r="B12" s="4" t="s">
        <v>8</v>
      </c>
      <c r="C12" s="8">
        <v>4257704</v>
      </c>
      <c r="D12" s="8">
        <v>2077569</v>
      </c>
      <c r="E12" s="9">
        <f t="shared" si="0"/>
        <v>0.40220538683710189</v>
      </c>
      <c r="F12" s="8">
        <v>1652224</v>
      </c>
      <c r="G12" s="9">
        <f t="shared" si="1"/>
        <v>0.31986104579994395</v>
      </c>
      <c r="H12" s="8">
        <v>527911</v>
      </c>
      <c r="I12" s="9">
        <f t="shared" si="2"/>
        <v>0.10220052762173544</v>
      </c>
      <c r="J12" s="8">
        <v>907739</v>
      </c>
      <c r="K12" s="9">
        <f t="shared" si="3"/>
        <v>0.17573303974121871</v>
      </c>
      <c r="L12" s="8">
        <f t="shared" si="4"/>
        <v>5165443</v>
      </c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</row>
    <row r="13" spans="1:54" ht="15" customHeight="1" x14ac:dyDescent="0.35">
      <c r="A13" s="16"/>
      <c r="B13" s="4" t="s">
        <v>20</v>
      </c>
      <c r="C13" s="8">
        <v>4588061</v>
      </c>
      <c r="D13" s="8">
        <v>2141653</v>
      </c>
      <c r="E13" s="9">
        <f t="shared" si="0"/>
        <v>0.39243410317485183</v>
      </c>
      <c r="F13" s="8">
        <v>1927042</v>
      </c>
      <c r="G13" s="9">
        <f t="shared" si="1"/>
        <v>0.35310902328727989</v>
      </c>
      <c r="H13" s="8">
        <v>519366</v>
      </c>
      <c r="I13" s="9">
        <f t="shared" si="2"/>
        <v>9.5168045630879564E-2</v>
      </c>
      <c r="J13" s="8">
        <v>869296</v>
      </c>
      <c r="K13" s="9">
        <f t="shared" si="3"/>
        <v>0.15928882790698867</v>
      </c>
      <c r="L13" s="8">
        <f t="shared" si="4"/>
        <v>5457357</v>
      </c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</row>
    <row r="14" spans="1:54" ht="15" customHeight="1" x14ac:dyDescent="0.35">
      <c r="A14" s="16"/>
      <c r="B14" s="4" t="s">
        <v>9</v>
      </c>
      <c r="C14" s="8">
        <v>4525819</v>
      </c>
      <c r="D14" s="8">
        <v>2142936</v>
      </c>
      <c r="E14" s="9">
        <f t="shared" si="0"/>
        <v>0.39719931827217769</v>
      </c>
      <c r="F14" s="8">
        <v>1871277</v>
      </c>
      <c r="G14" s="9">
        <f t="shared" si="1"/>
        <v>0.34684654543971721</v>
      </c>
      <c r="H14" s="8">
        <v>511606</v>
      </c>
      <c r="I14" s="9">
        <f t="shared" si="2"/>
        <v>9.4827635740850749E-2</v>
      </c>
      <c r="J14" s="8">
        <v>869296</v>
      </c>
      <c r="K14" s="9">
        <f t="shared" si="3"/>
        <v>0.16112650054725433</v>
      </c>
      <c r="L14" s="8">
        <f t="shared" si="4"/>
        <v>5395115</v>
      </c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</row>
    <row r="15" spans="1:54" ht="15" customHeight="1" x14ac:dyDescent="0.35">
      <c r="A15" s="16"/>
      <c r="B15" s="4" t="s">
        <v>10</v>
      </c>
      <c r="C15" s="8">
        <v>4550978</v>
      </c>
      <c r="D15" s="8">
        <v>2158851</v>
      </c>
      <c r="E15" s="9">
        <f t="shared" si="0"/>
        <v>0.39829185757029995</v>
      </c>
      <c r="F15" s="8">
        <v>1879725</v>
      </c>
      <c r="G15" s="9">
        <f t="shared" si="1"/>
        <v>0.34679519891429844</v>
      </c>
      <c r="H15" s="8">
        <v>512402</v>
      </c>
      <c r="I15" s="9">
        <f t="shared" si="2"/>
        <v>9.4534335349098594E-2</v>
      </c>
      <c r="J15" s="8">
        <v>869296</v>
      </c>
      <c r="K15" s="9">
        <f t="shared" si="3"/>
        <v>0.16037860816630303</v>
      </c>
      <c r="L15" s="8">
        <f t="shared" si="4"/>
        <v>5420274</v>
      </c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</row>
    <row r="16" spans="1:54" ht="15" customHeight="1" x14ac:dyDescent="0.35">
      <c r="A16" s="16"/>
      <c r="B16" s="4" t="s">
        <v>11</v>
      </c>
      <c r="C16" s="8">
        <v>4569748</v>
      </c>
      <c r="D16" s="8">
        <v>2180706</v>
      </c>
      <c r="E16" s="9">
        <f t="shared" si="0"/>
        <v>0.40093553205305932</v>
      </c>
      <c r="F16" s="8">
        <v>1883592</v>
      </c>
      <c r="G16" s="9">
        <f t="shared" si="1"/>
        <v>0.34630938819395468</v>
      </c>
      <c r="H16" s="8">
        <v>505450</v>
      </c>
      <c r="I16" s="9">
        <f t="shared" si="2"/>
        <v>9.2929934010462137E-2</v>
      </c>
      <c r="J16" s="8">
        <v>869296</v>
      </c>
      <c r="K16" s="9">
        <f t="shared" si="3"/>
        <v>0.15982514574252388</v>
      </c>
      <c r="L16" s="8">
        <f t="shared" si="4"/>
        <v>5439044</v>
      </c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</row>
    <row r="17" spans="1:54" ht="15" customHeight="1" x14ac:dyDescent="0.35">
      <c r="A17" s="16"/>
      <c r="B17" s="4" t="s">
        <v>12</v>
      </c>
      <c r="C17" s="8">
        <v>4569144</v>
      </c>
      <c r="D17" s="8">
        <v>2180706</v>
      </c>
      <c r="E17" s="9">
        <f t="shared" si="0"/>
        <v>0.40098006045851387</v>
      </c>
      <c r="F17" s="8">
        <v>1882988</v>
      </c>
      <c r="G17" s="9">
        <f t="shared" si="1"/>
        <v>0.34623678849081724</v>
      </c>
      <c r="H17" s="8">
        <v>505450</v>
      </c>
      <c r="I17" s="9">
        <f t="shared" si="2"/>
        <v>9.2940254926044963E-2</v>
      </c>
      <c r="J17" s="8">
        <v>869296</v>
      </c>
      <c r="K17" s="9">
        <f t="shared" si="3"/>
        <v>0.15984289612462396</v>
      </c>
      <c r="L17" s="8">
        <f t="shared" si="4"/>
        <v>5438440</v>
      </c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</row>
    <row r="18" spans="1:54" ht="15" customHeight="1" x14ac:dyDescent="0.3">
      <c r="A18" s="16"/>
      <c r="B18" s="10" t="s">
        <v>26</v>
      </c>
      <c r="C18" s="12">
        <f>SUM(C6:C17)</f>
        <v>53319440</v>
      </c>
      <c r="D18" s="12">
        <f t="shared" ref="D18:L18" si="5">SUM(D6:D17)</f>
        <v>25287831</v>
      </c>
      <c r="E18" s="13">
        <f t="shared" si="0"/>
        <v>0.39533571711983312</v>
      </c>
      <c r="F18" s="12">
        <f t="shared" si="5"/>
        <v>21567887</v>
      </c>
      <c r="G18" s="13">
        <f t="shared" si="1"/>
        <v>0.33718020631759704</v>
      </c>
      <c r="H18" s="12">
        <f t="shared" si="5"/>
        <v>6463722</v>
      </c>
      <c r="I18" s="13">
        <f t="shared" si="2"/>
        <v>0.10105019177537378</v>
      </c>
      <c r="J18" s="12">
        <f t="shared" si="5"/>
        <v>10646020</v>
      </c>
      <c r="K18" s="13">
        <f t="shared" si="3"/>
        <v>0.16643388478719609</v>
      </c>
      <c r="L18" s="12">
        <f t="shared" si="5"/>
        <v>63965460</v>
      </c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</row>
    <row r="19" spans="1:54" ht="18" x14ac:dyDescent="0.35">
      <c r="A19" s="23">
        <v>2019</v>
      </c>
      <c r="B19" s="4" t="s">
        <v>2</v>
      </c>
      <c r="C19" s="28">
        <v>5599712</v>
      </c>
      <c r="D19" s="28">
        <v>3041389</v>
      </c>
      <c r="E19" s="24">
        <v>0.46450184463522409</v>
      </c>
      <c r="F19" s="25">
        <v>2022336</v>
      </c>
      <c r="G19" s="24">
        <v>0.30886506213845732</v>
      </c>
      <c r="H19" s="8">
        <v>535987</v>
      </c>
      <c r="I19" s="24">
        <v>8.185962078527273E-2</v>
      </c>
      <c r="J19" s="8">
        <v>947924</v>
      </c>
      <c r="K19" s="24">
        <v>0.14477347244104591</v>
      </c>
      <c r="L19" s="8">
        <v>6547636</v>
      </c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</row>
    <row r="20" spans="1:54" ht="18" x14ac:dyDescent="0.35">
      <c r="A20" s="23"/>
      <c r="B20" s="4" t="s">
        <v>3</v>
      </c>
      <c r="C20" s="28">
        <v>5582304</v>
      </c>
      <c r="D20" s="28">
        <v>3101542</v>
      </c>
      <c r="E20" s="24">
        <v>0.47495156371262992</v>
      </c>
      <c r="F20" s="26">
        <v>1949414</v>
      </c>
      <c r="G20" s="24">
        <v>0.29852158301364057</v>
      </c>
      <c r="H20" s="8">
        <v>531348</v>
      </c>
      <c r="I20" s="24">
        <v>8.1367449957336871E-2</v>
      </c>
      <c r="J20" s="8">
        <v>947924</v>
      </c>
      <c r="K20" s="24">
        <v>0.14515940331639263</v>
      </c>
      <c r="L20" s="8">
        <v>6530228</v>
      </c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</row>
    <row r="21" spans="1:54" ht="18" x14ac:dyDescent="0.35">
      <c r="A21" s="23"/>
      <c r="B21" s="4" t="s">
        <v>4</v>
      </c>
      <c r="C21" s="28">
        <v>5578597</v>
      </c>
      <c r="D21" s="28">
        <v>3138058</v>
      </c>
      <c r="E21" s="24">
        <v>0.48081634916979504</v>
      </c>
      <c r="F21" s="26">
        <v>1915021</v>
      </c>
      <c r="G21" s="24">
        <v>0.29342141088644319</v>
      </c>
      <c r="H21" s="8">
        <v>525518</v>
      </c>
      <c r="I21" s="24">
        <v>8.0520387508137947E-2</v>
      </c>
      <c r="J21" s="8">
        <v>947924</v>
      </c>
      <c r="K21" s="24">
        <v>0.14524185243562382</v>
      </c>
      <c r="L21" s="8">
        <v>6526521</v>
      </c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</row>
    <row r="22" spans="1:54" ht="18" x14ac:dyDescent="0.35">
      <c r="A22" s="23"/>
      <c r="B22" s="4" t="s">
        <v>5</v>
      </c>
      <c r="C22" s="28">
        <v>5598256</v>
      </c>
      <c r="D22" s="28">
        <v>3158753</v>
      </c>
      <c r="E22" s="24">
        <v>0.48253393048584992</v>
      </c>
      <c r="F22" s="26">
        <v>1914097</v>
      </c>
      <c r="G22" s="24">
        <v>0.29239916788086118</v>
      </c>
      <c r="H22" s="8">
        <v>525406</v>
      </c>
      <c r="I22" s="24">
        <v>8.026148998698171E-2</v>
      </c>
      <c r="J22" s="8">
        <v>947922</v>
      </c>
      <c r="K22" s="24">
        <v>0.1448054116463072</v>
      </c>
      <c r="L22" s="8">
        <v>6546178</v>
      </c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</row>
    <row r="23" spans="1:54" ht="18" x14ac:dyDescent="0.35">
      <c r="A23" s="23"/>
      <c r="B23" s="4" t="s">
        <v>6</v>
      </c>
      <c r="C23" s="28">
        <v>5587877</v>
      </c>
      <c r="D23" s="28">
        <v>3174003</v>
      </c>
      <c r="E23" s="24">
        <v>0.48563336001203217</v>
      </c>
      <c r="F23" s="26">
        <v>1891063</v>
      </c>
      <c r="G23" s="24">
        <v>0.28933913379553633</v>
      </c>
      <c r="H23" s="8">
        <v>522811</v>
      </c>
      <c r="I23" s="27">
        <v>7.9991878577698433E-2</v>
      </c>
      <c r="J23" s="8">
        <v>947924</v>
      </c>
      <c r="K23" s="24">
        <v>0.14503562761473307</v>
      </c>
      <c r="L23" s="8">
        <v>6535801</v>
      </c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</row>
    <row r="24" spans="1:54" ht="18" x14ac:dyDescent="0.35">
      <c r="A24" s="23"/>
      <c r="B24" s="4" t="s">
        <v>7</v>
      </c>
      <c r="C24" s="28">
        <v>5593391</v>
      </c>
      <c r="D24" s="28">
        <v>3200209</v>
      </c>
      <c r="E24" s="24">
        <v>0.48923029837735965</v>
      </c>
      <c r="F24" s="26">
        <v>1874188</v>
      </c>
      <c r="G24" s="24">
        <v>0.28651552272219311</v>
      </c>
      <c r="H24" s="8">
        <v>518994</v>
      </c>
      <c r="I24" s="24">
        <v>7.9340939756140733E-2</v>
      </c>
      <c r="J24" s="8">
        <v>947923</v>
      </c>
      <c r="K24" s="24">
        <v>0.14491323914430648</v>
      </c>
      <c r="L24" s="8">
        <v>6541314</v>
      </c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</row>
    <row r="25" spans="1:54" ht="18" x14ac:dyDescent="0.35">
      <c r="A25" s="23"/>
      <c r="B25" s="4" t="s">
        <v>8</v>
      </c>
      <c r="C25" s="28">
        <v>5803585</v>
      </c>
      <c r="D25" s="28">
        <v>3355289</v>
      </c>
      <c r="E25" s="24">
        <v>0.49563077432129915</v>
      </c>
      <c r="F25" s="26">
        <v>1931929</v>
      </c>
      <c r="G25" s="24">
        <v>0.28537734490345634</v>
      </c>
      <c r="H25" s="8">
        <v>516367</v>
      </c>
      <c r="I25" s="24">
        <v>7.6275806955515987E-2</v>
      </c>
      <c r="J25" s="8">
        <v>966150</v>
      </c>
      <c r="K25" s="24">
        <v>0.14271607381972853</v>
      </c>
      <c r="L25" s="8">
        <v>6769735</v>
      </c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</row>
    <row r="26" spans="1:54" ht="18" x14ac:dyDescent="0.35">
      <c r="A26" s="23"/>
      <c r="B26" s="4" t="s">
        <v>20</v>
      </c>
      <c r="C26" s="28">
        <v>5806890</v>
      </c>
      <c r="D26" s="28">
        <v>3358979</v>
      </c>
      <c r="E26" s="24">
        <v>0.4959340242691756</v>
      </c>
      <c r="F26" s="26">
        <v>1935390</v>
      </c>
      <c r="G26" s="24">
        <v>0.28574925631577924</v>
      </c>
      <c r="H26" s="8">
        <v>512521</v>
      </c>
      <c r="I26" s="24">
        <v>7.5670792241470441E-2</v>
      </c>
      <c r="J26" s="8">
        <v>966146</v>
      </c>
      <c r="K26" s="24">
        <v>0.14264592717357474</v>
      </c>
      <c r="L26" s="8">
        <v>6773036</v>
      </c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</row>
    <row r="27" spans="1:54" ht="18" x14ac:dyDescent="0.35">
      <c r="A27" s="23"/>
      <c r="B27" s="4" t="s">
        <v>9</v>
      </c>
      <c r="C27" s="28">
        <v>5836124</v>
      </c>
      <c r="D27" s="28">
        <v>3375882</v>
      </c>
      <c r="E27" s="24">
        <v>0.49628756282829112</v>
      </c>
      <c r="F27" s="26">
        <v>1951206</v>
      </c>
      <c r="G27" s="24">
        <v>0.28684630277833723</v>
      </c>
      <c r="H27" s="8">
        <v>509035</v>
      </c>
      <c r="I27" s="24">
        <v>7.4833107183337327E-2</v>
      </c>
      <c r="J27" s="8">
        <v>966146</v>
      </c>
      <c r="K27" s="24">
        <v>0.14203288020028609</v>
      </c>
      <c r="L27" s="8">
        <v>6802270</v>
      </c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</row>
    <row r="28" spans="1:54" ht="18" x14ac:dyDescent="0.35">
      <c r="A28" s="23"/>
      <c r="B28" s="4" t="s">
        <v>10</v>
      </c>
      <c r="C28" s="28">
        <v>5817549</v>
      </c>
      <c r="D28" s="28">
        <v>3374897</v>
      </c>
      <c r="E28" s="24">
        <v>0.49750128801486504</v>
      </c>
      <c r="F28" s="26">
        <v>1937601</v>
      </c>
      <c r="G28" s="24">
        <v>0.28562619634284853</v>
      </c>
      <c r="H28" s="8">
        <v>505050</v>
      </c>
      <c r="I28" s="24">
        <v>7.4450575976661687E-2</v>
      </c>
      <c r="J28" s="8">
        <v>966146</v>
      </c>
      <c r="K28" s="24">
        <v>0.14242179225333687</v>
      </c>
      <c r="L28" s="8">
        <v>6783695</v>
      </c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</row>
    <row r="29" spans="1:54" ht="18" x14ac:dyDescent="0.35">
      <c r="A29" s="23"/>
      <c r="B29" s="4" t="s">
        <v>11</v>
      </c>
      <c r="C29" s="28">
        <v>5837120</v>
      </c>
      <c r="D29" s="28">
        <v>3379560</v>
      </c>
      <c r="E29" s="24">
        <v>0.49640529336819</v>
      </c>
      <c r="F29" s="26">
        <v>1952036</v>
      </c>
      <c r="G29" s="24">
        <v>0.28672401237003287</v>
      </c>
      <c r="H29" s="8">
        <v>505523</v>
      </c>
      <c r="I29" s="24">
        <v>7.4253539845236513E-2</v>
      </c>
      <c r="J29" s="8">
        <v>970946</v>
      </c>
      <c r="K29" s="24">
        <v>0.14261700753194814</v>
      </c>
      <c r="L29" s="8">
        <v>6808066</v>
      </c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</row>
    <row r="30" spans="1:54" ht="18" x14ac:dyDescent="0.35">
      <c r="A30" s="23"/>
      <c r="B30" s="4" t="s">
        <v>12</v>
      </c>
      <c r="C30" s="28">
        <v>5799983</v>
      </c>
      <c r="D30" s="28">
        <v>3376416</v>
      </c>
      <c r="E30" s="24">
        <v>0.49909107437698907</v>
      </c>
      <c r="F30" s="26">
        <v>1926306</v>
      </c>
      <c r="G30" s="24">
        <v>0.28474042627414403</v>
      </c>
      <c r="H30" s="8">
        <v>497262</v>
      </c>
      <c r="I30" s="24">
        <v>7.3503687290562045E-2</v>
      </c>
      <c r="J30" s="8">
        <v>965147</v>
      </c>
      <c r="K30" s="24">
        <v>0.14266495987512434</v>
      </c>
      <c r="L30" s="8">
        <v>6765130</v>
      </c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</row>
    <row r="31" spans="1:54" ht="17.399999999999999" x14ac:dyDescent="0.3">
      <c r="A31" s="23"/>
      <c r="B31" s="11" t="s">
        <v>26</v>
      </c>
      <c r="C31" s="12">
        <f>SUM(C19:C30)</f>
        <v>68441388</v>
      </c>
      <c r="D31" s="12">
        <f t="shared" ref="D31:J31" si="6">SUM(D19:D30)</f>
        <v>39034977</v>
      </c>
      <c r="E31" s="14">
        <f t="shared" ref="E20:E31" si="7">+D31/L31</f>
        <v>0.48836692655867897</v>
      </c>
      <c r="F31" s="12">
        <f t="shared" si="6"/>
        <v>23200587</v>
      </c>
      <c r="G31" s="14">
        <f t="shared" ref="G20:G31" si="8">+F31/L31</f>
        <v>0.2902627396846485</v>
      </c>
      <c r="H31" s="12">
        <f t="shared" si="6"/>
        <v>6205822</v>
      </c>
      <c r="I31" s="14">
        <f t="shared" ref="I20:I31" si="9">+H31/L31</f>
        <v>7.7641091396319625E-2</v>
      </c>
      <c r="J31" s="12">
        <f t="shared" si="6"/>
        <v>11488222</v>
      </c>
      <c r="K31" s="14">
        <f t="shared" ref="K20:K31" si="10">+J31/L31</f>
        <v>0.14372924236035287</v>
      </c>
      <c r="L31" s="12">
        <f t="shared" ref="L20:L31" si="11">+D31+F31+H31+J31</f>
        <v>79929608</v>
      </c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</row>
  </sheetData>
  <mergeCells count="9">
    <mergeCell ref="J4:K4"/>
    <mergeCell ref="L4:L5"/>
    <mergeCell ref="A4:B4"/>
    <mergeCell ref="A19:A31"/>
    <mergeCell ref="C4:C5"/>
    <mergeCell ref="A6:A18"/>
    <mergeCell ref="D4:E4"/>
    <mergeCell ref="F4:G4"/>
    <mergeCell ref="H4:I4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Risques par terme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DIRECTION NATIONALE DU PLAN</cp:lastModifiedBy>
  <dcterms:created xsi:type="dcterms:W3CDTF">2019-01-31T14:19:56Z</dcterms:created>
  <dcterms:modified xsi:type="dcterms:W3CDTF">2020-02-18T11:34:56Z</dcterms:modified>
</cp:coreProperties>
</file>